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8_{4C6265D3-6805-4000-A453-89507B0E8DB8}"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<sst xmlns="http://schemas.openxmlformats.org/spreadsheetml/2006/main" count="3181" uniqueCount="1580">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</sst>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0" sqref="A10:B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2"/>
      <c r="B7" s="103"/>
      <c r="C7" s="103"/>
      <c r="D7" s="103"/>
      <c r="E7" s="103"/>
      <c r="F7" s="11"/>
      <c r="G7" s="149"/>
      <c r="H7" s="150"/>
      <c r="I7" s="151"/>
      <c r="J7" s="11"/>
      <c r="K7" s="104"/>
      <c r="L7" s="105"/>
    </row>
    <row r="8" spans="1:120" s="2" customFormat="1" ht="19.5" customHeight="1">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29" t="s">
        <v>1111</v>
      </c>
      <c r="B10" s="130"/>
      <c r="C10" s="108" t="str">
        <f>VLOOKUP(A10,lista,2,0)</f>
        <v>G. M. RODANTE Y LINEA AEREA DE CONTACTO</v>
      </c>
      <c r="D10" s="108"/>
      <c r="E10" s="108"/>
      <c r="F10" s="108"/>
      <c r="G10" s="108" t="str">
        <f>VLOOKUP(A10,lista,3,0)</f>
        <v>Técnico/a 1</v>
      </c>
      <c r="H10" s="108"/>
      <c r="I10" s="117" t="str">
        <f>VLOOKUP(A10,lista,4,0)</f>
        <v>Técnico/a de Material Rodante, sistemas electromecánicos</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4"/>
      <c r="B15" s="145"/>
      <c r="C15" s="122"/>
      <c r="D15" s="123"/>
      <c r="E15" s="123"/>
      <c r="F15" s="123"/>
      <c r="G15" s="123"/>
      <c r="H15" s="123"/>
      <c r="I15" s="124"/>
      <c r="J15" s="122"/>
      <c r="K15" s="123"/>
      <c r="L15" s="146"/>
    </row>
    <row r="16" spans="1:120" s="2" customFormat="1" ht="19.5" customHeight="1" thickBot="1">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5" t="str">
        <f>VLOOKUP(A10,lista,6,0)</f>
        <v>Titulación Universitaria Media o Superior en Ingeniería Mecánica o Industrial</v>
      </c>
      <c r="B17" s="156"/>
      <c r="C17" s="156"/>
      <c r="D17" s="156"/>
      <c r="E17" s="156"/>
      <c r="F17" s="156"/>
      <c r="G17" s="156"/>
      <c r="H17" s="157"/>
      <c r="I17" s="44"/>
      <c r="J17" s="158" t="s">
        <v>90</v>
      </c>
      <c r="K17" s="158"/>
      <c r="L17" s="159"/>
    </row>
    <row r="18" spans="1:120" s="2" customFormat="1" ht="19.5" customHeight="1" thickTop="1" thickBot="1">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5" t="str">
        <f>VLOOKUP(A10,lista,7,0)</f>
        <v>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v>
      </c>
      <c r="B19" s="156"/>
      <c r="C19" s="156"/>
      <c r="D19" s="156"/>
      <c r="E19" s="156"/>
      <c r="F19" s="156"/>
      <c r="G19" s="156"/>
      <c r="H19" s="157"/>
      <c r="I19" s="44"/>
      <c r="J19" s="158" t="s">
        <v>91</v>
      </c>
      <c r="K19" s="158"/>
      <c r="L19" s="159"/>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2IrDdiHyrTike7Ha7v/b9U3BEkD/lAZwAo//eb/LT5zzPouh9RVXvWZB9olkXbQiX4N7ciC13AsFdLYiZd1ZZg==" saltValue="cuMluYPu/YmCWX65+/WvL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2026-06-23T08:55:12Z</dcterms:modified>
</cp:coreProperties>
</file>